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Hoja 1" sheetId="1" r:id="rId1"/>
  </sheets>
  <calcPr calcId="124519"/>
</workbook>
</file>

<file path=xl/sharedStrings.xml><?xml version="1.0" encoding="utf-8"?>
<sst xmlns="http://schemas.openxmlformats.org/spreadsheetml/2006/main" count="78" uniqueCount="78">
  <si>
    <t xml:space="preserve"/>
  </si>
  <si>
    <t xml:space="preserve">CPZ005</t>
  </si>
  <si>
    <t xml:space="preserve">m</t>
  </si>
  <si>
    <t xml:space="preserve">Murete guía para pilote-pantalla (barrette).</t>
  </si>
  <si>
    <r>
      <rPr>
        <sz val="8.25"/>
        <color rgb="FF000000"/>
        <rFont val="Arial"/>
        <family val="2"/>
      </rPr>
      <t xml:space="preserve">Doble murete guía, para pilote-pantalla (barrette), de hormigón armado de sección 70x25 cm; realizado con hormigón HA-25/F/20/XC2 fabricado en central, y vertido desde camión, y acero UNE-EN 10080 B 500 S, con una cuantía aproximada de 25 kg/m; montaje y desmontaje del sistema de encofrado recuperable metálico a dos caras. Incluso alambre de atar, separadores y líquido desencofrante MasterFinish RL 294 "MBCC de Sika", para evitar la adherencia del hormigón al encofrado. El precio incluye la elaboración de la ferralla (corte, doblado, conformado de elementos) en taller industrial y el montaje en el lugar definitivo de su colocación en obra, la demolición del murete guía con retroexcavadora con martillo rompedor y la carga mecánica de escombros sobre camión o contenedor.</t>
    </r>
    <r>
      <rPr>
        <sz val="8.25"/>
        <color rgb="FF000000"/>
        <rFont val="Arial"/>
        <family val="2"/>
      </rPr>
      <t xml:space="preserve">
</t>
    </r>
  </si>
  <si>
    <t xml:space="preserve">Código</t>
  </si>
  <si>
    <t xml:space="preserve">Unidad</t>
  </si>
  <si>
    <t xml:space="preserve">Descripción</t>
  </si>
  <si>
    <t xml:space="preserve">Rendimiento</t>
  </si>
  <si>
    <r>
      <rPr>
        <b/>
        <sz val="8.25"/>
        <color rgb="FF000000"/>
        <rFont val="Arial"/>
        <family val="2"/>
      </rPr>
      <t xml:space="preserve">Precio</t>
    </r>
    <r>
      <rPr>
        <b/>
        <sz val="8.25"/>
        <color rgb="FF000000"/>
        <rFont val="Arial"/>
        <family val="2"/>
      </rPr>
      <t xml:space="preserve">
</t>
    </r>
    <r>
      <rPr>
        <b/>
        <sz val="8.25"/>
        <color rgb="FF000000"/>
        <rFont val="Arial"/>
        <family val="2"/>
      </rPr>
      <t xml:space="preserve">unitario</t>
    </r>
  </si>
  <si>
    <t xml:space="preserve">Importe</t>
  </si>
  <si>
    <t xml:space="preserve">Materiales</t>
  </si>
  <si>
    <t xml:space="preserve">mt08eme040</t>
  </si>
  <si>
    <t xml:space="preserve">m²</t>
  </si>
  <si>
    <t xml:space="preserve">Paneles metálicos de varias dimensiones, para encofrar elementos de hormigón.</t>
  </si>
  <si>
    <t xml:space="preserve">mt50spa052b</t>
  </si>
  <si>
    <t xml:space="preserve">m</t>
  </si>
  <si>
    <t xml:space="preserve">Tablón de madera de pino, de 20x7,2 cm.</t>
  </si>
  <si>
    <t xml:space="preserve">mt50spa081a</t>
  </si>
  <si>
    <t xml:space="preserve">Ud</t>
  </si>
  <si>
    <t xml:space="preserve">Puntal metálico telescópico, de hasta 3 m de altura.</t>
  </si>
  <si>
    <t xml:space="preserve">mt08eme051a</t>
  </si>
  <si>
    <t xml:space="preserve">m</t>
  </si>
  <si>
    <t xml:space="preserve">Fleje de acero galvanizado, para encofrado metálico.</t>
  </si>
  <si>
    <t xml:space="preserve">mt08var050</t>
  </si>
  <si>
    <t xml:space="preserve">kg</t>
  </si>
  <si>
    <t xml:space="preserve">Alambre galvanizado para atar, de 1,30 mm de diámetro.</t>
  </si>
  <si>
    <t xml:space="preserve">mt08var060</t>
  </si>
  <si>
    <t xml:space="preserve">kg</t>
  </si>
  <si>
    <t xml:space="preserve">Puntas de acero de 20x100 mm.</t>
  </si>
  <si>
    <t xml:space="preserve">mt08dba010g</t>
  </si>
  <si>
    <t xml:space="preserve">l</t>
  </si>
  <si>
    <t xml:space="preserve">Agente desmoldeante, a base de aceites especiales, emulsionable en agua MasterFinish RL 294 "MBCC de Sika", para encofrados metálicos, fenólicos o de madera.</t>
  </si>
  <si>
    <t xml:space="preserve">mt07aco020a</t>
  </si>
  <si>
    <t xml:space="preserve">Ud</t>
  </si>
  <si>
    <t xml:space="preserve">Separador homologado para cimentaciones.</t>
  </si>
  <si>
    <t xml:space="preserve">mt07aco010c</t>
  </si>
  <si>
    <t xml:space="preserve">kg</t>
  </si>
  <si>
    <t xml:space="preserve">Ferralla elaborada en taller industrial con acero en barras corrugadas, UNE-EN 10080 B 500 S, de varios diámetros.</t>
  </si>
  <si>
    <t xml:space="preserve">mt10haf010ctms</t>
  </si>
  <si>
    <t xml:space="preserve">m³</t>
  </si>
  <si>
    <t xml:space="preserve">Hormigón HA-25/F/20/XC2, fabricado en central.</t>
  </si>
  <si>
    <t xml:space="preserve">Subtotal materiales:</t>
  </si>
  <si>
    <t xml:space="preserve">Equipo y maquinaria</t>
  </si>
  <si>
    <t xml:space="preserve">mq01exn020a</t>
  </si>
  <si>
    <t xml:space="preserve">h</t>
  </si>
  <si>
    <t xml:space="preserve">Retroexcavadora hidráulica sobre neumáticos, de 105 kW.</t>
  </si>
  <si>
    <t xml:space="preserve">mq01ret010</t>
  </si>
  <si>
    <t xml:space="preserve">h</t>
  </si>
  <si>
    <t xml:space="preserve">Miniretrocargadora sobre neumáticos de 15 kW.</t>
  </si>
  <si>
    <t xml:space="preserve">Subtotal equipo y maquinaria:</t>
  </si>
  <si>
    <t xml:space="preserve">Mano de obra</t>
  </si>
  <si>
    <t xml:space="preserve">mo044</t>
  </si>
  <si>
    <t xml:space="preserve">h</t>
  </si>
  <si>
    <t xml:space="preserve">Oficial 1ª encofrador.</t>
  </si>
  <si>
    <t xml:space="preserve">mo091</t>
  </si>
  <si>
    <t xml:space="preserve">h</t>
  </si>
  <si>
    <t xml:space="preserve">Ayudante encofrador.</t>
  </si>
  <si>
    <t xml:space="preserve">mo043</t>
  </si>
  <si>
    <t xml:space="preserve">h</t>
  </si>
  <si>
    <t xml:space="preserve">Oficial 1ª ferrallista.</t>
  </si>
  <si>
    <t xml:space="preserve">mo090</t>
  </si>
  <si>
    <t xml:space="preserve">h</t>
  </si>
  <si>
    <t xml:space="preserve">Ayudante ferrallista.</t>
  </si>
  <si>
    <t xml:space="preserve">mo045</t>
  </si>
  <si>
    <t xml:space="preserve">h</t>
  </si>
  <si>
    <t xml:space="preserve">Oficial 1ª estructurista, en trabajos de puesta en obra del hormigón.</t>
  </si>
  <si>
    <t xml:space="preserve">mo092</t>
  </si>
  <si>
    <t xml:space="preserve">h</t>
  </si>
  <si>
    <t xml:space="preserve">Ayudante estructurista, en trabajos de puesta en obra del hormigón.</t>
  </si>
  <si>
    <t xml:space="preserve">mo113</t>
  </si>
  <si>
    <t xml:space="preserve">h</t>
  </si>
  <si>
    <t xml:space="preserve">Peón ordinario construcción.</t>
  </si>
  <si>
    <t xml:space="preserve">Subtotal mano de obra:</t>
  </si>
  <si>
    <t xml:space="preserve">Costes directos complementarios</t>
  </si>
  <si>
    <t xml:space="preserve">%</t>
  </si>
  <si>
    <t xml:space="preserve">Costes directos complementarios</t>
  </si>
  <si>
    <r>
      <rPr>
        <b/>
        <sz val="8.25"/>
        <color rgb="FF000000"/>
        <rFont val="Arial"/>
        <family val="2"/>
      </rPr>
      <t xml:space="preserve">Costes directos</t>
    </r>
    <r>
      <rPr>
        <sz val="8.25"/>
        <color rgb="FF000000"/>
        <rFont val="Arial"/>
        <family val="2"/>
      </rPr>
      <t xml:space="preserve"> </t>
    </r>
    <r>
      <rPr>
        <sz val="8.25"/>
        <color rgb="FF000000"/>
        <rFont val="Arial"/>
        <family val="2"/>
      </rPr>
      <t xml:space="preserve">(1+2+3+4)</t>
    </r>
    <r>
      <rPr>
        <sz val="8.25"/>
        <color rgb="FF000000"/>
        <rFont val="Arial"/>
        <family val="2"/>
      </rPr>
      <t xml:space="preserve">:</t>
    </r>
  </si>
</sst>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4">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right/>
      <top style="thin">
        <color rgb="FF000000"/>
      </top>
      <bottom/>
      <diagonal/>
    </border>
  </borders>
  <cellStyleXfs count="1">
    <xf numFmtId="0" fontId="0" fillId="0" borderId="0"/>
  </cellStyleXfs>
  <cellXfs count="23">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2" xfId="0" applyFont="1" applyAlignment="1">
      <alignment horizontal="center" vertical="bottom" wrapText="1"/>
    </xf>
    <xf numFmtId="0" fontId="0" fillId="0" borderId="2" xfId="0" applyFont="1" applyAlignment="1">
      <alignment horizontal="right" vertical="bottom" wrapText="1"/>
    </xf>
    <xf numFmtId="0" fontId="0" fillId="0" borderId="3" xfId="0" applyFont="1" applyAlignment="1">
      <alignment horizontal="center" vertical="center" wrapText="1"/>
    </xf>
    <xf numFmtId="0" fontId="0" fillId="0" borderId="3" xfId="0" applyFont="1" applyAlignment="1">
      <alignment horizontal="left" vertical="center" wrapText="1"/>
    </xf>
    <xf numFmtId="0" fontId="0" fillId="0" borderId="0" xfId="0" applyFont="1" applyAlignment="1">
      <alignment horizontal="center" vertical="top" wrapText="1"/>
    </xf>
    <xf numFmtId="200" fontId="0" fillId="0" borderId="0" xfId="0" applyFont="1" applyAlignment="1">
      <alignment horizontal="right" vertical="top" wrapText="1"/>
    </xf>
    <xf numFmtId="201" fontId="0" fillId="0" borderId="0" xfId="0" applyFont="1" applyAlignment="1">
      <alignment horizontal="right" vertical="top" wrapText="1"/>
    </xf>
    <xf numFmtId="200" fontId="0" fillId="0" borderId="2" xfId="0" applyFont="1" applyAlignment="1">
      <alignment horizontal="right" vertical="top" wrapText="1"/>
    </xf>
    <xf numFmtId="201" fontId="0" fillId="0" borderId="2" xfId="0" applyFont="1" applyAlignment="1">
      <alignment horizontal="right" vertical="top" wrapText="1"/>
    </xf>
    <xf numFmtId="0" fontId="0" fillId="0" borderId="0" xfId="0" applyFont="1" applyAlignment="1">
      <alignment horizontal="center" vertical="center" wrapText="1"/>
    </xf>
    <xf numFmtId="201" fontId="1" fillId="0" borderId="0" xfId="0" applyFont="1" applyAlignment="1">
      <alignment horizontal="right" vertical="top" wrapText="1"/>
    </xf>
    <xf numFmtId="201" fontId="1" fillId="0" borderId="3" xfId="0" applyFont="1" applyAlignment="1">
      <alignment horizontal="right" vertical="top" wrapText="1"/>
    </xf>
    <xf numFmtId="0" fontId="0" fillId="0" borderId="0" xfId="0" applyFont="1" applyAlignment="1">
      <alignment horizontal="left" vertical="center" wrapText="1"/>
    </xf>
    <xf numFmtId="0" fontId="0" fillId="0" borderId="2" xfId="0" applyFont="1" applyAlignment="1">
      <alignment horizontal="left" vertical="top" wrapText="1"/>
    </xf>
    <xf numFmtId="0" fontId="0" fillId="0" borderId="2" xfId="0" applyFont="1" applyAlignment="1">
      <alignment horizontal="center" vertical="top" wrapText="1"/>
    </xf>
    <xf numFmtId="0" fontId="0" fillId="0" borderId="3" xfId="0" applyFont="1" applyAlignment="1">
      <alignment horizontal="right" vertical="center" wrapText="1"/>
    </xf>
    <xf numFmtId="201" fontId="0" fillId="0" borderId="3"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8.16" customWidth="1"/>
    <col min="2" max="2" width="5.61" customWidth="1"/>
    <col min="3" max="3" width="1.19" customWidth="1"/>
    <col min="4" max="4" width="7.65" customWidth="1"/>
    <col min="5" max="5" width="68.00" customWidth="1"/>
    <col min="6" max="6" width="16.66" customWidth="1"/>
    <col min="7" max="7" width="12.24" customWidth="1"/>
    <col min="8" max="8" width="9.01" customWidth="1"/>
  </cols>
  <sheetData>
    <row r="1" spans="1:1" ht="2.25" thickBot="1" customHeight="1">
      <c r="A1" s="1" t="s">
        <v>0</v>
      </c>
      <c r="B1" s="1"/>
      <c r="C1" s="1"/>
      <c r="D1" s="1"/>
      <c r="E1" s="1"/>
      <c r="F1" s="1"/>
      <c r="G1" s="1"/>
      <c r="H1" s="1"/>
    </row>
    <row r="3" spans="1:8" ht="13.50" thickBot="1" customHeight="1">
      <c r="A3" s="2" t="s">
        <v>1</v>
      </c>
      <c r="B3" s="3" t="s">
        <v>2</v>
      </c>
      <c r="C3" s="2" t="s">
        <v>3</v>
      </c>
      <c r="D3" s="2"/>
      <c r="E3" s="2"/>
      <c r="F3" s="2"/>
      <c r="G3" s="2"/>
      <c r="H3" s="2"/>
    </row>
    <row r="5" spans="1:8" ht="76.50" thickBot="1" customHeight="1">
      <c r="A5" s="5" t="s">
        <v>4</v>
      </c>
      <c r="B5" s="5"/>
      <c r="C5" s="5"/>
      <c r="D5" s="5"/>
      <c r="E5" s="5"/>
      <c r="F5" s="5"/>
      <c r="G5" s="5"/>
      <c r="H5" s="5"/>
    </row>
    <row r="8" spans="1:8" ht="24.00" thickBot="1" customHeight="1">
      <c r="A8" s="6" t="s">
        <v>5</v>
      </c>
      <c r="B8" s="6"/>
      <c r="C8" s="6"/>
      <c r="D8" s="6" t="s">
        <v>6</v>
      </c>
      <c r="E8" s="6" t="s">
        <v>7</v>
      </c>
      <c r="F8" s="7" t="s">
        <v>8</v>
      </c>
      <c r="G8" s="7" t="s">
        <v>9</v>
      </c>
      <c r="H8" s="7" t="s">
        <v>10</v>
      </c>
    </row>
    <row r="9" spans="1:8" ht="13.50" thickBot="1" customHeight="1">
      <c r="A9" s="8">
        <v>1</v>
      </c>
      <c r="B9" s="8"/>
      <c r="C9" s="8"/>
      <c r="D9" s="8"/>
      <c r="E9" s="9" t="s">
        <v>11</v>
      </c>
      <c r="F9" s="9"/>
      <c r="G9" s="8"/>
      <c r="H9" s="8"/>
    </row>
    <row r="10" spans="1:8" ht="13.50" thickBot="1" customHeight="1">
      <c r="A10" s="1" t="s">
        <v>12</v>
      </c>
      <c r="B10" s="1"/>
      <c r="C10" s="1"/>
      <c r="D10" s="10" t="s">
        <v>13</v>
      </c>
      <c r="E10" s="1" t="s">
        <v>14</v>
      </c>
      <c r="F10" s="11">
        <v>0.007</v>
      </c>
      <c r="G10" s="12">
        <v>52</v>
      </c>
      <c r="H10" s="12">
        <f ca="1">ROUND(INDIRECT(ADDRESS(ROW()+(0), COLUMN()+(-2), 1))*INDIRECT(ADDRESS(ROW()+(0), COLUMN()+(-1), 1)), 2)</f>
        <v>0.36</v>
      </c>
    </row>
    <row r="11" spans="1:8" ht="13.50" thickBot="1" customHeight="1">
      <c r="A11" s="1" t="s">
        <v>15</v>
      </c>
      <c r="B11" s="1"/>
      <c r="C11" s="1"/>
      <c r="D11" s="10" t="s">
        <v>16</v>
      </c>
      <c r="E11" s="1" t="s">
        <v>17</v>
      </c>
      <c r="F11" s="11">
        <v>0.028</v>
      </c>
      <c r="G11" s="12">
        <v>6.32</v>
      </c>
      <c r="H11" s="12">
        <f ca="1">ROUND(INDIRECT(ADDRESS(ROW()+(0), COLUMN()+(-2), 1))*INDIRECT(ADDRESS(ROW()+(0), COLUMN()+(-1), 1)), 2)</f>
        <v>0.18</v>
      </c>
    </row>
    <row r="12" spans="1:8" ht="13.50" thickBot="1" customHeight="1">
      <c r="A12" s="1" t="s">
        <v>18</v>
      </c>
      <c r="B12" s="1"/>
      <c r="C12" s="1"/>
      <c r="D12" s="10" t="s">
        <v>19</v>
      </c>
      <c r="E12" s="1" t="s">
        <v>20</v>
      </c>
      <c r="F12" s="11">
        <v>0.018</v>
      </c>
      <c r="G12" s="12">
        <v>19.25</v>
      </c>
      <c r="H12" s="12">
        <f ca="1">ROUND(INDIRECT(ADDRESS(ROW()+(0), COLUMN()+(-2), 1))*INDIRECT(ADDRESS(ROW()+(0), COLUMN()+(-1), 1)), 2)</f>
        <v>0.35</v>
      </c>
    </row>
    <row r="13" spans="1:8" ht="13.50" thickBot="1" customHeight="1">
      <c r="A13" s="1" t="s">
        <v>21</v>
      </c>
      <c r="B13" s="1"/>
      <c r="C13" s="1"/>
      <c r="D13" s="10" t="s">
        <v>22</v>
      </c>
      <c r="E13" s="1" t="s">
        <v>23</v>
      </c>
      <c r="F13" s="11">
        <v>0.14</v>
      </c>
      <c r="G13" s="12">
        <v>0.29</v>
      </c>
      <c r="H13" s="12">
        <f ca="1">ROUND(INDIRECT(ADDRESS(ROW()+(0), COLUMN()+(-2), 1))*INDIRECT(ADDRESS(ROW()+(0), COLUMN()+(-1), 1)), 2)</f>
        <v>0.04</v>
      </c>
    </row>
    <row r="14" spans="1:8" ht="13.50" thickBot="1" customHeight="1">
      <c r="A14" s="1" t="s">
        <v>24</v>
      </c>
      <c r="B14" s="1"/>
      <c r="C14" s="1"/>
      <c r="D14" s="10" t="s">
        <v>25</v>
      </c>
      <c r="E14" s="1" t="s">
        <v>26</v>
      </c>
      <c r="F14" s="11">
        <v>0.27</v>
      </c>
      <c r="G14" s="12">
        <v>1.5</v>
      </c>
      <c r="H14" s="12">
        <f ca="1">ROUND(INDIRECT(ADDRESS(ROW()+(0), COLUMN()+(-2), 1))*INDIRECT(ADDRESS(ROW()+(0), COLUMN()+(-1), 1)), 2)</f>
        <v>0.41</v>
      </c>
    </row>
    <row r="15" spans="1:8" ht="13.50" thickBot="1" customHeight="1">
      <c r="A15" s="1" t="s">
        <v>27</v>
      </c>
      <c r="B15" s="1"/>
      <c r="C15" s="1"/>
      <c r="D15" s="10" t="s">
        <v>28</v>
      </c>
      <c r="E15" s="1" t="s">
        <v>29</v>
      </c>
      <c r="F15" s="11">
        <v>0.14</v>
      </c>
      <c r="G15" s="12">
        <v>8.75</v>
      </c>
      <c r="H15" s="12">
        <f ca="1">ROUND(INDIRECT(ADDRESS(ROW()+(0), COLUMN()+(-2), 1))*INDIRECT(ADDRESS(ROW()+(0), COLUMN()+(-1), 1)), 2)</f>
        <v>1.23</v>
      </c>
    </row>
    <row r="16" spans="1:8" ht="34.50" thickBot="1" customHeight="1">
      <c r="A16" s="1" t="s">
        <v>30</v>
      </c>
      <c r="B16" s="1"/>
      <c r="C16" s="1"/>
      <c r="D16" s="10" t="s">
        <v>31</v>
      </c>
      <c r="E16" s="1" t="s">
        <v>32</v>
      </c>
      <c r="F16" s="11">
        <v>0.042</v>
      </c>
      <c r="G16" s="12">
        <v>1.86</v>
      </c>
      <c r="H16" s="12">
        <f ca="1">ROUND(INDIRECT(ADDRESS(ROW()+(0), COLUMN()+(-2), 1))*INDIRECT(ADDRESS(ROW()+(0), COLUMN()+(-1), 1)), 2)</f>
        <v>0.08</v>
      </c>
    </row>
    <row r="17" spans="1:8" ht="13.50" thickBot="1" customHeight="1">
      <c r="A17" s="1" t="s">
        <v>33</v>
      </c>
      <c r="B17" s="1"/>
      <c r="C17" s="1"/>
      <c r="D17" s="10" t="s">
        <v>34</v>
      </c>
      <c r="E17" s="1" t="s">
        <v>35</v>
      </c>
      <c r="F17" s="11">
        <v>3</v>
      </c>
      <c r="G17" s="12">
        <v>0.15</v>
      </c>
      <c r="H17" s="12">
        <f ca="1">ROUND(INDIRECT(ADDRESS(ROW()+(0), COLUMN()+(-2), 1))*INDIRECT(ADDRESS(ROW()+(0), COLUMN()+(-1), 1)), 2)</f>
        <v>0.45</v>
      </c>
    </row>
    <row r="18" spans="1:8" ht="24.00" thickBot="1" customHeight="1">
      <c r="A18" s="1" t="s">
        <v>36</v>
      </c>
      <c r="B18" s="1"/>
      <c r="C18" s="1"/>
      <c r="D18" s="10" t="s">
        <v>37</v>
      </c>
      <c r="E18" s="1" t="s">
        <v>38</v>
      </c>
      <c r="F18" s="11">
        <v>25</v>
      </c>
      <c r="G18" s="12">
        <v>1.6</v>
      </c>
      <c r="H18" s="12">
        <f ca="1">ROUND(INDIRECT(ADDRESS(ROW()+(0), COLUMN()+(-2), 1))*INDIRECT(ADDRESS(ROW()+(0), COLUMN()+(-1), 1)), 2)</f>
        <v>40</v>
      </c>
    </row>
    <row r="19" spans="1:8" ht="13.50" thickBot="1" customHeight="1">
      <c r="A19" s="1" t="s">
        <v>39</v>
      </c>
      <c r="B19" s="1"/>
      <c r="C19" s="1"/>
      <c r="D19" s="10" t="s">
        <v>40</v>
      </c>
      <c r="E19" s="1" t="s">
        <v>41</v>
      </c>
      <c r="F19" s="13">
        <v>0.385</v>
      </c>
      <c r="G19" s="14">
        <v>92.2</v>
      </c>
      <c r="H19" s="14">
        <f ca="1">ROUND(INDIRECT(ADDRESS(ROW()+(0), COLUMN()+(-2), 1))*INDIRECT(ADDRESS(ROW()+(0), COLUMN()+(-1), 1)), 2)</f>
        <v>35.5</v>
      </c>
    </row>
    <row r="20" spans="1:8" ht="13.50" thickBot="1" customHeight="1">
      <c r="A20" s="15"/>
      <c r="B20" s="15"/>
      <c r="C20" s="15"/>
      <c r="D20" s="15"/>
      <c r="E20" s="15"/>
      <c r="F20" s="9" t="s">
        <v>42</v>
      </c>
      <c r="G20" s="9"/>
      <c r="H20" s="17">
        <f ca="1">ROUND(SUM(INDIRECT(ADDRESS(ROW()+(-1), COLUMN()+(0), 1)),INDIRECT(ADDRESS(ROW()+(-2), COLUMN()+(0), 1)),INDIRECT(ADDRESS(ROW()+(-3), COLUMN()+(0), 1)),INDIRECT(ADDRESS(ROW()+(-4), COLUMN()+(0), 1)),INDIRECT(ADDRESS(ROW()+(-5), COLUMN()+(0), 1)),INDIRECT(ADDRESS(ROW()+(-6), COLUMN()+(0), 1)),INDIRECT(ADDRESS(ROW()+(-7), COLUMN()+(0), 1)),INDIRECT(ADDRESS(ROW()+(-8), COLUMN()+(0), 1)),INDIRECT(ADDRESS(ROW()+(-9), COLUMN()+(0), 1)),INDIRECT(ADDRESS(ROW()+(-10), COLUMN()+(0), 1))), 2)</f>
        <v>78.6</v>
      </c>
    </row>
    <row r="21" spans="1:8" ht="13.50" thickBot="1" customHeight="1">
      <c r="A21" s="15">
        <v>2</v>
      </c>
      <c r="B21" s="15"/>
      <c r="C21" s="15"/>
      <c r="D21" s="15"/>
      <c r="E21" s="18" t="s">
        <v>43</v>
      </c>
      <c r="F21" s="18"/>
      <c r="G21" s="15"/>
      <c r="H21" s="15"/>
    </row>
    <row r="22" spans="1:8" ht="13.50" thickBot="1" customHeight="1">
      <c r="A22" s="1" t="s">
        <v>44</v>
      </c>
      <c r="B22" s="1"/>
      <c r="C22" s="1"/>
      <c r="D22" s="10" t="s">
        <v>45</v>
      </c>
      <c r="E22" s="1" t="s">
        <v>46</v>
      </c>
      <c r="F22" s="11">
        <v>0.295</v>
      </c>
      <c r="G22" s="12">
        <v>51.91</v>
      </c>
      <c r="H22" s="12">
        <f ca="1">ROUND(INDIRECT(ADDRESS(ROW()+(0), COLUMN()+(-2), 1))*INDIRECT(ADDRESS(ROW()+(0), COLUMN()+(-1), 1)), 2)</f>
        <v>15.31</v>
      </c>
    </row>
    <row r="23" spans="1:8" ht="13.50" thickBot="1" customHeight="1">
      <c r="A23" s="1" t="s">
        <v>47</v>
      </c>
      <c r="B23" s="1"/>
      <c r="C23" s="1"/>
      <c r="D23" s="10" t="s">
        <v>48</v>
      </c>
      <c r="E23" s="1" t="s">
        <v>49</v>
      </c>
      <c r="F23" s="13">
        <v>0.137</v>
      </c>
      <c r="G23" s="14">
        <v>45.86</v>
      </c>
      <c r="H23" s="14">
        <f ca="1">ROUND(INDIRECT(ADDRESS(ROW()+(0), COLUMN()+(-2), 1))*INDIRECT(ADDRESS(ROW()+(0), COLUMN()+(-1), 1)), 2)</f>
        <v>6.28</v>
      </c>
    </row>
    <row r="24" spans="1:8" ht="13.50" thickBot="1" customHeight="1">
      <c r="A24" s="15"/>
      <c r="B24" s="15"/>
      <c r="C24" s="15"/>
      <c r="D24" s="15"/>
      <c r="E24" s="15"/>
      <c r="F24" s="9" t="s">
        <v>50</v>
      </c>
      <c r="G24" s="9"/>
      <c r="H24" s="17">
        <f ca="1">ROUND(SUM(INDIRECT(ADDRESS(ROW()+(-1), COLUMN()+(0), 1)),INDIRECT(ADDRESS(ROW()+(-2), COLUMN()+(0), 1))), 2)</f>
        <v>21.59</v>
      </c>
    </row>
    <row r="25" spans="1:8" ht="13.50" thickBot="1" customHeight="1">
      <c r="A25" s="15">
        <v>3</v>
      </c>
      <c r="B25" s="15"/>
      <c r="C25" s="15"/>
      <c r="D25" s="15"/>
      <c r="E25" s="18" t="s">
        <v>51</v>
      </c>
      <c r="F25" s="18"/>
      <c r="G25" s="15"/>
      <c r="H25" s="15"/>
    </row>
    <row r="26" spans="1:8" ht="13.50" thickBot="1" customHeight="1">
      <c r="A26" s="1" t="s">
        <v>52</v>
      </c>
      <c r="B26" s="1"/>
      <c r="C26" s="1"/>
      <c r="D26" s="10" t="s">
        <v>53</v>
      </c>
      <c r="E26" s="1" t="s">
        <v>54</v>
      </c>
      <c r="F26" s="11">
        <v>0.578</v>
      </c>
      <c r="G26" s="12">
        <v>24.04</v>
      </c>
      <c r="H26" s="12">
        <f ca="1">ROUND(INDIRECT(ADDRESS(ROW()+(0), COLUMN()+(-2), 1))*INDIRECT(ADDRESS(ROW()+(0), COLUMN()+(-1), 1)), 2)</f>
        <v>13.9</v>
      </c>
    </row>
    <row r="27" spans="1:8" ht="13.50" thickBot="1" customHeight="1">
      <c r="A27" s="1" t="s">
        <v>55</v>
      </c>
      <c r="B27" s="1"/>
      <c r="C27" s="1"/>
      <c r="D27" s="10" t="s">
        <v>56</v>
      </c>
      <c r="E27" s="1" t="s">
        <v>57</v>
      </c>
      <c r="F27" s="11">
        <v>0.771</v>
      </c>
      <c r="G27" s="12">
        <v>22.82</v>
      </c>
      <c r="H27" s="12">
        <f ca="1">ROUND(INDIRECT(ADDRESS(ROW()+(0), COLUMN()+(-2), 1))*INDIRECT(ADDRESS(ROW()+(0), COLUMN()+(-1), 1)), 2)</f>
        <v>17.59</v>
      </c>
    </row>
    <row r="28" spans="1:8" ht="13.50" thickBot="1" customHeight="1">
      <c r="A28" s="1" t="s">
        <v>58</v>
      </c>
      <c r="B28" s="1"/>
      <c r="C28" s="1"/>
      <c r="D28" s="10" t="s">
        <v>59</v>
      </c>
      <c r="E28" s="1" t="s">
        <v>60</v>
      </c>
      <c r="F28" s="11">
        <v>0.138</v>
      </c>
      <c r="G28" s="12">
        <v>24.04</v>
      </c>
      <c r="H28" s="12">
        <f ca="1">ROUND(INDIRECT(ADDRESS(ROW()+(0), COLUMN()+(-2), 1))*INDIRECT(ADDRESS(ROW()+(0), COLUMN()+(-1), 1)), 2)</f>
        <v>3.32</v>
      </c>
    </row>
    <row r="29" spans="1:8" ht="13.50" thickBot="1" customHeight="1">
      <c r="A29" s="1" t="s">
        <v>61</v>
      </c>
      <c r="B29" s="1"/>
      <c r="C29" s="1"/>
      <c r="D29" s="10" t="s">
        <v>62</v>
      </c>
      <c r="E29" s="1" t="s">
        <v>63</v>
      </c>
      <c r="F29" s="11">
        <v>0.138</v>
      </c>
      <c r="G29" s="12">
        <v>22.82</v>
      </c>
      <c r="H29" s="12">
        <f ca="1">ROUND(INDIRECT(ADDRESS(ROW()+(0), COLUMN()+(-2), 1))*INDIRECT(ADDRESS(ROW()+(0), COLUMN()+(-1), 1)), 2)</f>
        <v>3.15</v>
      </c>
    </row>
    <row r="30" spans="1:8" ht="13.50" thickBot="1" customHeight="1">
      <c r="A30" s="1" t="s">
        <v>64</v>
      </c>
      <c r="B30" s="1"/>
      <c r="C30" s="1"/>
      <c r="D30" s="10" t="s">
        <v>65</v>
      </c>
      <c r="E30" s="1" t="s">
        <v>66</v>
      </c>
      <c r="F30" s="11">
        <v>0.037</v>
      </c>
      <c r="G30" s="12">
        <v>24.04</v>
      </c>
      <c r="H30" s="12">
        <f ca="1">ROUND(INDIRECT(ADDRESS(ROW()+(0), COLUMN()+(-2), 1))*INDIRECT(ADDRESS(ROW()+(0), COLUMN()+(-1), 1)), 2)</f>
        <v>0.89</v>
      </c>
    </row>
    <row r="31" spans="1:8" ht="13.50" thickBot="1" customHeight="1">
      <c r="A31" s="1" t="s">
        <v>67</v>
      </c>
      <c r="B31" s="1"/>
      <c r="C31" s="1"/>
      <c r="D31" s="10" t="s">
        <v>68</v>
      </c>
      <c r="E31" s="1" t="s">
        <v>69</v>
      </c>
      <c r="F31" s="11">
        <v>0.148</v>
      </c>
      <c r="G31" s="12">
        <v>22.82</v>
      </c>
      <c r="H31" s="12">
        <f ca="1">ROUND(INDIRECT(ADDRESS(ROW()+(0), COLUMN()+(-2), 1))*INDIRECT(ADDRESS(ROW()+(0), COLUMN()+(-1), 1)), 2)</f>
        <v>3.38</v>
      </c>
    </row>
    <row r="32" spans="1:8" ht="13.50" thickBot="1" customHeight="1">
      <c r="A32" s="1" t="s">
        <v>70</v>
      </c>
      <c r="B32" s="1"/>
      <c r="C32" s="1"/>
      <c r="D32" s="10" t="s">
        <v>71</v>
      </c>
      <c r="E32" s="1" t="s">
        <v>72</v>
      </c>
      <c r="F32" s="13">
        <v>0.318</v>
      </c>
      <c r="G32" s="14">
        <v>21.69</v>
      </c>
      <c r="H32" s="14">
        <f ca="1">ROUND(INDIRECT(ADDRESS(ROW()+(0), COLUMN()+(-2), 1))*INDIRECT(ADDRESS(ROW()+(0), COLUMN()+(-1), 1)), 2)</f>
        <v>6.9</v>
      </c>
    </row>
    <row r="33" spans="1:8" ht="13.50" thickBot="1" customHeight="1">
      <c r="A33" s="15"/>
      <c r="B33" s="15"/>
      <c r="C33" s="15"/>
      <c r="D33" s="15"/>
      <c r="E33" s="15"/>
      <c r="F33" s="9" t="s">
        <v>73</v>
      </c>
      <c r="G33" s="9"/>
      <c r="H33" s="17">
        <f ca="1">ROUND(SUM(INDIRECT(ADDRESS(ROW()+(-1), COLUMN()+(0), 1)),INDIRECT(ADDRESS(ROW()+(-2), COLUMN()+(0), 1)),INDIRECT(ADDRESS(ROW()+(-3), COLUMN()+(0), 1)),INDIRECT(ADDRESS(ROW()+(-4), COLUMN()+(0), 1)),INDIRECT(ADDRESS(ROW()+(-5), COLUMN()+(0), 1)),INDIRECT(ADDRESS(ROW()+(-6), COLUMN()+(0), 1)),INDIRECT(ADDRESS(ROW()+(-7), COLUMN()+(0), 1))), 2)</f>
        <v>49.13</v>
      </c>
    </row>
    <row r="34" spans="1:8" ht="13.50" thickBot="1" customHeight="1">
      <c r="A34" s="15">
        <v>4</v>
      </c>
      <c r="B34" s="15"/>
      <c r="C34" s="15"/>
      <c r="D34" s="15"/>
      <c r="E34" s="18" t="s">
        <v>74</v>
      </c>
      <c r="F34" s="18"/>
      <c r="G34" s="15"/>
      <c r="H34" s="15"/>
    </row>
    <row r="35" spans="1:8" ht="13.50" thickBot="1" customHeight="1">
      <c r="A35" s="19"/>
      <c r="B35" s="19"/>
      <c r="C35" s="19"/>
      <c r="D35" s="20" t="s">
        <v>75</v>
      </c>
      <c r="E35" s="19" t="s">
        <v>76</v>
      </c>
      <c r="F35" s="13">
        <v>2</v>
      </c>
      <c r="G35" s="14">
        <f ca="1">ROUND(SUM(INDIRECT(ADDRESS(ROW()+(-2), COLUMN()+(1), 1)),INDIRECT(ADDRESS(ROW()+(-11), COLUMN()+(1), 1)),INDIRECT(ADDRESS(ROW()+(-15), COLUMN()+(1), 1))), 2)</f>
        <v>149.32</v>
      </c>
      <c r="H35" s="14">
        <f ca="1">ROUND(INDIRECT(ADDRESS(ROW()+(0), COLUMN()+(-2), 1))*INDIRECT(ADDRESS(ROW()+(0), COLUMN()+(-1), 1))/100, 2)</f>
        <v>2.99</v>
      </c>
    </row>
    <row r="36" spans="1:8" ht="13.50" thickBot="1" customHeight="1">
      <c r="A36" s="8"/>
      <c r="B36" s="8"/>
      <c r="C36" s="8"/>
      <c r="D36" s="8"/>
      <c r="E36" s="8"/>
      <c r="F36" s="21" t="s">
        <v>77</v>
      </c>
      <c r="G36" s="21"/>
      <c r="H36" s="22">
        <f ca="1">ROUND(SUM(INDIRECT(ADDRESS(ROW()+(-1), COLUMN()+(0), 1)),INDIRECT(ADDRESS(ROW()+(-3), COLUMN()+(0), 1)),INDIRECT(ADDRESS(ROW()+(-12), COLUMN()+(0), 1)),INDIRECT(ADDRESS(ROW()+(-16), COLUMN()+(0), 1))), 2)</f>
        <v>152.31</v>
      </c>
    </row>
  </sheetData>
  <mergeCells count="40">
    <mergeCell ref="A1:H1"/>
    <mergeCell ref="C3:H3"/>
    <mergeCell ref="A5:H5"/>
    <mergeCell ref="A8:C8"/>
    <mergeCell ref="A9:C9"/>
    <mergeCell ref="E9:F9"/>
    <mergeCell ref="A10:C10"/>
    <mergeCell ref="A11:C11"/>
    <mergeCell ref="A12:C12"/>
    <mergeCell ref="A13:C13"/>
    <mergeCell ref="A14:C14"/>
    <mergeCell ref="A15:C15"/>
    <mergeCell ref="A16:C16"/>
    <mergeCell ref="A17:C17"/>
    <mergeCell ref="A18:C18"/>
    <mergeCell ref="A19:C19"/>
    <mergeCell ref="A20:C20"/>
    <mergeCell ref="F20:G20"/>
    <mergeCell ref="A21:C21"/>
    <mergeCell ref="E21:F21"/>
    <mergeCell ref="A22:C22"/>
    <mergeCell ref="A23:C23"/>
    <mergeCell ref="A24:C24"/>
    <mergeCell ref="F24:G24"/>
    <mergeCell ref="A25:C25"/>
    <mergeCell ref="E25:F25"/>
    <mergeCell ref="A26:C26"/>
    <mergeCell ref="A27:C27"/>
    <mergeCell ref="A28:C28"/>
    <mergeCell ref="A29:C29"/>
    <mergeCell ref="A30:C30"/>
    <mergeCell ref="A31:C31"/>
    <mergeCell ref="A32:C32"/>
    <mergeCell ref="A33:C33"/>
    <mergeCell ref="F33:G33"/>
    <mergeCell ref="A34:C34"/>
    <mergeCell ref="E34:F34"/>
    <mergeCell ref="A35:C35"/>
    <mergeCell ref="A36:C36"/>
    <mergeCell ref="F36:G36"/>
  </mergeCells>
  <pageMargins left="0.147638" right="0.147638" top="0.206693" bottom="0.206693" header="0.0" footer="0.0"/>
  <pageSetup paperSize="9" orientation="portrait"/>
  <rowBreaks count="0" manualBreakCount="0">
    </rowBreaks>
</worksheet>
</file>